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/>
  <mc:AlternateContent xmlns:mc="http://schemas.openxmlformats.org/markup-compatibility/2006">
    <mc:Choice Requires="x15">
      <x15ac:absPath xmlns:x15ac="http://schemas.microsoft.com/office/spreadsheetml/2010/11/ac" url="D:\USERS\vitkov\VT\VT 2022\061\1 výzva\"/>
    </mc:Choice>
  </mc:AlternateContent>
  <xr:revisionPtr revIDLastSave="0" documentId="13_ncr:1_{275DD567-E12A-4758-9029-D789D93E6D34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</workbook>
</file>

<file path=xl/calcChain.xml><?xml version="1.0" encoding="utf-8"?>
<calcChain xmlns="http://schemas.openxmlformats.org/spreadsheetml/2006/main">
  <c r="T9" i="1" l="1"/>
  <c r="P7" i="1"/>
  <c r="P8" i="1"/>
  <c r="P9" i="1"/>
  <c r="S8" i="1"/>
  <c r="T8" i="1"/>
  <c r="S9" i="1"/>
  <c r="Q12" i="1" l="1"/>
  <c r="T7" i="1"/>
  <c r="S7" i="1" l="1"/>
  <c r="R12" i="1" s="1"/>
</calcChain>
</file>

<file path=xl/sharedStrings.xml><?xml version="1.0" encoding="utf-8"?>
<sst xmlns="http://schemas.openxmlformats.org/spreadsheetml/2006/main" count="47" uniqueCount="41">
  <si>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</si>
  <si>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</si>
  <si>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</si>
  <si>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</si>
  <si>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</si>
  <si>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</si>
  <si>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</si>
  <si>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</si>
  <si>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</si>
  <si>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</si>
  <si>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</si>
  <si>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</si>
  <si>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</si>
  <si>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</si>
  <si>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</si>
  <si>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</si>
  <si>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</si>
  <si>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</si>
  <si>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</si>
  <si>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</si>
  <si>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</si>
  <si>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</si>
  <si>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</si>
  <si>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</si>
  <si>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</si>
  <si>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</si>
  <si>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</si>
  <si>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</si>
  <si>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</si>
  <si>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</si>
  <si>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 xml:space="preserve">Příloha č. 2 Kupní smlouvy - technická specifikace
Výpočetní technika (III.) 061 - 2022 </t>
  </si>
  <si>
    <t>Dokovací stanice pro notebook</t>
  </si>
  <si>
    <t>Externí dokovací stanice pro disky</t>
  </si>
  <si>
    <t>Grafická karta</t>
  </si>
  <si>
    <r>
      <t>Ing. Jiří Čepák</t>
    </r>
    <r>
      <rPr>
        <sz val="11"/>
        <color theme="1"/>
        <rFont val="Calibri"/>
        <family val="2"/>
        <charset val="238"/>
        <scheme val="minor"/>
      </rPr>
      <t>,
Tel.: 735 713 913,
37763 2891</t>
    </r>
  </si>
  <si>
    <t>Univerzitní 20, 
301 00 Plzeň,
Centrum informatizace a výpočetní techniky - ddělení Informační bezpečnost, 
místnost UI 402</t>
  </si>
  <si>
    <t>Společná faktura</t>
  </si>
  <si>
    <t>Pokud financováno z projektových prostředků, pak ŘEŠITEL uvede: NÁZEV A ČÍSLO DOTAČNÍHO PROJEKTU</t>
  </si>
  <si>
    <t>Univerzální dokovací stanice. 
min. 4x USB 3.0, 2x USB-C, 1x RJ-45, 2x HDMI, 2x DisplayPort.
Připojení k zařízení přes USB-C.
3,5 mm jack na sluchátka a 3,5 mm jack na mikrofon.
Podpora 4K pro dvě obrazovky a 5K pro jednu obrazovku, při obnovací frekvenci 60 Hz.
Power delivery 65W.</t>
  </si>
  <si>
    <t>Sstanice pro 3,5" a 2,5" disky.
Rozhraní min. USB 3.1 gen 1, USB 3.0, USB 3.2 gen 1.
Konektory USB-A, USB-B.
Kapacita disků až 40 TB.
Pozice pro disky min. 2.
Standard konektoru SATA III.</t>
  </si>
  <si>
    <t>Výkon v passmark.com min. 7 750 bodů (ke dni 8.6.2022).
Výstupy min. 1x DisplayPort, 1x DVI-D, 1x HDMI 2,0b.
Grafická paměť min. 4GB, šířka paměťové sběrnice 128 bit.
Podpora DirectX 12, OpenGL 4,6.
Sběrnice PCI-E 3,0.
Certifikace G-Sync, Virtual Reality.
Aktivní chlazení, profil chladiče 2.3-Slot.
Délka karty max. 205 mm.
Napájení pouze ze základní desky.
Maximální požadovaný výkon zdroje 300 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</si>
</sst>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12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 wrapText="1"/>
    </xf>
    <xf numFmtId="0" fontId="9" fillId="6" borderId="17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9" xfId="0" applyFont="1" applyFill="1" applyBorder="1" applyAlignment="1">
      <alignment horizontal="left" vertical="center" wrapText="1" inden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0" fontId="11" fillId="4" borderId="15" xfId="0" applyFont="1" applyFill="1" applyBorder="1" applyAlignment="1" applyProtection="1">
      <alignment horizontal="left" vertical="center" wrapText="1" indent="1"/>
      <protection locked="0"/>
    </xf>
    <xf numFmtId="0" fontId="11" fillId="4" borderId="19" xfId="0" applyFont="1" applyFill="1" applyBorder="1" applyAlignment="1" applyProtection="1">
      <alignment horizontal="left" vertical="center" wrapText="1" inden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62" zoomScaleNormal="62" workbookViewId="0">
      <selection activeCell="R7" sqref="R7:R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87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26.7109375" style="5" hidden="1" customWidth="1"/>
    <col min="12" max="12" width="25.28515625" style="5" customWidth="1"/>
    <col min="13" max="13" width="22.7109375" style="5" customWidth="1"/>
    <col min="14" max="14" width="37.7109375" style="4" customWidth="1"/>
    <col min="15" max="15" width="27.42578125" style="4" customWidth="1"/>
    <col min="16" max="16" width="15.1406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3.1406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101" t="s">
        <v>30</v>
      </c>
      <c r="C1" s="102"/>
      <c r="D1" s="102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5"/>
      <c r="E3" s="85"/>
      <c r="F3" s="8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5"/>
      <c r="E4" s="85"/>
      <c r="F4" s="85"/>
      <c r="G4" s="85"/>
      <c r="H4" s="8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3" t="s">
        <v>2</v>
      </c>
      <c r="H5" s="104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37</v>
      </c>
      <c r="L6" s="41" t="s">
        <v>17</v>
      </c>
      <c r="M6" s="42" t="s">
        <v>18</v>
      </c>
      <c r="N6" s="41" t="s">
        <v>19</v>
      </c>
      <c r="O6" s="39" t="s">
        <v>28</v>
      </c>
      <c r="P6" s="41" t="s">
        <v>20</v>
      </c>
      <c r="Q6" s="39" t="s">
        <v>5</v>
      </c>
      <c r="R6" s="43" t="s">
        <v>6</v>
      </c>
      <c r="S6" s="84" t="s">
        <v>7</v>
      </c>
      <c r="T6" s="84" t="s">
        <v>8</v>
      </c>
      <c r="U6" s="41" t="s">
        <v>21</v>
      </c>
      <c r="V6" s="41" t="s">
        <v>22</v>
      </c>
    </row>
    <row r="7" spans="1:22" ht="121.15" customHeight="1" thickTop="1" x14ac:dyDescent="0.25">
      <c r="A7" s="20"/>
      <c r="B7" s="48">
        <v>1</v>
      </c>
      <c r="C7" s="49" t="s">
        <v>31</v>
      </c>
      <c r="D7" s="50">
        <v>1</v>
      </c>
      <c r="E7" s="51" t="s">
        <v>24</v>
      </c>
      <c r="F7" s="78" t="s">
        <v>38</v>
      </c>
      <c r="G7" s="117"/>
      <c r="H7" s="52" t="s">
        <v>29</v>
      </c>
      <c r="I7" s="105" t="s">
        <v>36</v>
      </c>
      <c r="J7" s="108" t="s">
        <v>29</v>
      </c>
      <c r="K7" s="81"/>
      <c r="L7" s="66"/>
      <c r="M7" s="111" t="s">
        <v>34</v>
      </c>
      <c r="N7" s="111" t="s">
        <v>35</v>
      </c>
      <c r="O7" s="114">
        <v>21</v>
      </c>
      <c r="P7" s="53">
        <f>D7*Q7</f>
        <v>4500</v>
      </c>
      <c r="Q7" s="54">
        <v>4500</v>
      </c>
      <c r="R7" s="120"/>
      <c r="S7" s="55">
        <f>D7*R7</f>
        <v>0</v>
      </c>
      <c r="T7" s="56" t="str">
        <f t="shared" ref="T7" si="0">IF(ISNUMBER(R7), IF(R7&gt;Q7,"NEVYHOVUJE","VYHOVUJE")," ")</f>
        <v xml:space="preserve"> </v>
      </c>
      <c r="U7" s="98"/>
      <c r="V7" s="95" t="s">
        <v>11</v>
      </c>
    </row>
    <row r="8" spans="1:22" ht="133.5" customHeight="1" x14ac:dyDescent="0.25">
      <c r="A8" s="20"/>
      <c r="B8" s="57">
        <v>2</v>
      </c>
      <c r="C8" s="58" t="s">
        <v>32</v>
      </c>
      <c r="D8" s="59">
        <v>1</v>
      </c>
      <c r="E8" s="60" t="s">
        <v>24</v>
      </c>
      <c r="F8" s="79" t="s">
        <v>39</v>
      </c>
      <c r="G8" s="118"/>
      <c r="H8" s="61" t="s">
        <v>29</v>
      </c>
      <c r="I8" s="106"/>
      <c r="J8" s="109"/>
      <c r="K8" s="82"/>
      <c r="L8" s="67"/>
      <c r="M8" s="112"/>
      <c r="N8" s="112"/>
      <c r="O8" s="115"/>
      <c r="P8" s="62">
        <f>D8*Q8</f>
        <v>700</v>
      </c>
      <c r="Q8" s="63">
        <v>700</v>
      </c>
      <c r="R8" s="121"/>
      <c r="S8" s="64">
        <f>D8*R8</f>
        <v>0</v>
      </c>
      <c r="T8" s="65" t="str">
        <f t="shared" ref="T8:T9" si="1">IF(ISNUMBER(R8), IF(R8&gt;Q8,"NEVYHOVUJE","VYHOVUJE")," ")</f>
        <v xml:space="preserve"> </v>
      </c>
      <c r="U8" s="99"/>
      <c r="V8" s="96"/>
    </row>
    <row r="9" spans="1:22" ht="189" customHeight="1" thickBot="1" x14ac:dyDescent="0.3">
      <c r="A9" s="20"/>
      <c r="B9" s="68">
        <v>3</v>
      </c>
      <c r="C9" s="69" t="s">
        <v>33</v>
      </c>
      <c r="D9" s="70">
        <v>1</v>
      </c>
      <c r="E9" s="71" t="s">
        <v>24</v>
      </c>
      <c r="F9" s="80" t="s">
        <v>40</v>
      </c>
      <c r="G9" s="119"/>
      <c r="H9" s="72" t="s">
        <v>29</v>
      </c>
      <c r="I9" s="107"/>
      <c r="J9" s="110"/>
      <c r="K9" s="83"/>
      <c r="L9" s="73"/>
      <c r="M9" s="113"/>
      <c r="N9" s="113"/>
      <c r="O9" s="116"/>
      <c r="P9" s="74">
        <f>D9*Q9</f>
        <v>5000</v>
      </c>
      <c r="Q9" s="75">
        <v>5000</v>
      </c>
      <c r="R9" s="122"/>
      <c r="S9" s="76">
        <f>D9*R9</f>
        <v>0</v>
      </c>
      <c r="T9" s="77" t="str">
        <f t="shared" si="1"/>
        <v xml:space="preserve"> </v>
      </c>
      <c r="U9" s="100"/>
      <c r="V9" s="97"/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51.75" customHeight="1" thickTop="1" thickBot="1" x14ac:dyDescent="0.3">
      <c r="B11" s="93" t="s">
        <v>27</v>
      </c>
      <c r="C11" s="93"/>
      <c r="D11" s="93"/>
      <c r="E11" s="93"/>
      <c r="F11" s="93"/>
      <c r="G11" s="93"/>
      <c r="H11" s="47"/>
      <c r="I11" s="47"/>
      <c r="J11" s="21"/>
      <c r="K11" s="21"/>
      <c r="L11" s="7"/>
      <c r="M11" s="7"/>
      <c r="N11" s="7"/>
      <c r="O11" s="22"/>
      <c r="P11" s="22"/>
      <c r="Q11" s="23" t="s">
        <v>9</v>
      </c>
      <c r="R11" s="90" t="s">
        <v>10</v>
      </c>
      <c r="S11" s="91"/>
      <c r="T11" s="92"/>
      <c r="U11" s="24"/>
      <c r="V11" s="25"/>
    </row>
    <row r="12" spans="1:22" ht="50.45" customHeight="1" thickTop="1" thickBot="1" x14ac:dyDescent="0.3">
      <c r="B12" s="94"/>
      <c r="C12" s="94"/>
      <c r="D12" s="94"/>
      <c r="E12" s="94"/>
      <c r="F12" s="94"/>
      <c r="G12" s="94"/>
      <c r="H12" s="94"/>
      <c r="I12" s="26"/>
      <c r="L12" s="9"/>
      <c r="M12" s="9"/>
      <c r="N12" s="9"/>
      <c r="O12" s="27"/>
      <c r="P12" s="27"/>
      <c r="Q12" s="28">
        <f>SUM(P7:P9)</f>
        <v>10200</v>
      </c>
      <c r="R12" s="87">
        <f>SUM(S7:S9)</f>
        <v>0</v>
      </c>
      <c r="S12" s="88"/>
      <c r="T12" s="89"/>
    </row>
    <row r="13" spans="1:22" ht="15.75" thickTop="1" x14ac:dyDescent="0.25">
      <c r="B13" s="86" t="s">
        <v>26</v>
      </c>
      <c r="C13" s="86"/>
      <c r="D13" s="86"/>
      <c r="E13" s="86"/>
      <c r="F13" s="86"/>
      <c r="G13" s="86"/>
      <c r="H13" s="85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85"/>
      <c r="H14" s="8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85"/>
      <c r="H15" s="8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85"/>
      <c r="H16" s="85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85"/>
      <c r="H17" s="8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85"/>
      <c r="H19" s="8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85"/>
      <c r="H20" s="8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85"/>
      <c r="H21" s="8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85"/>
      <c r="H22" s="8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85"/>
      <c r="H23" s="8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85"/>
      <c r="H24" s="8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85"/>
      <c r="H25" s="8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85"/>
      <c r="H26" s="8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85"/>
      <c r="H27" s="8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85"/>
      <c r="H28" s="8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85"/>
      <c r="H29" s="8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85"/>
      <c r="H30" s="8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85"/>
      <c r="H31" s="8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85"/>
      <c r="H32" s="8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5"/>
      <c r="H33" s="8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5"/>
      <c r="H34" s="8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5"/>
      <c r="H35" s="8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5"/>
      <c r="H36" s="8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5"/>
      <c r="H37" s="8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5"/>
      <c r="H38" s="8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5"/>
      <c r="H39" s="8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5"/>
      <c r="H40" s="8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5"/>
      <c r="H41" s="8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5"/>
      <c r="H42" s="8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5"/>
      <c r="H43" s="8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5"/>
      <c r="H44" s="8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5"/>
      <c r="H45" s="8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5"/>
      <c r="H46" s="8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5"/>
      <c r="H47" s="8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5"/>
      <c r="H48" s="8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5"/>
      <c r="H49" s="8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5"/>
      <c r="H50" s="8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5"/>
      <c r="H51" s="8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5"/>
      <c r="H52" s="8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5"/>
      <c r="H53" s="8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5"/>
      <c r="H54" s="8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5"/>
      <c r="H55" s="8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5"/>
      <c r="H56" s="8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5"/>
      <c r="H57" s="8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5"/>
      <c r="H58" s="8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5"/>
      <c r="H59" s="8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5"/>
      <c r="H60" s="8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5"/>
      <c r="H61" s="8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5"/>
      <c r="H62" s="8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5"/>
      <c r="H63" s="8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5"/>
      <c r="H64" s="8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5"/>
      <c r="H65" s="8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5"/>
      <c r="H66" s="8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5"/>
      <c r="H67" s="8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5"/>
      <c r="H68" s="8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5"/>
      <c r="H69" s="8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5"/>
      <c r="H70" s="8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5"/>
      <c r="H71" s="8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5"/>
      <c r="H72" s="8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5"/>
      <c r="H73" s="8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5"/>
      <c r="H74" s="8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5"/>
      <c r="H75" s="8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5"/>
      <c r="H76" s="8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5"/>
      <c r="H77" s="8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5"/>
      <c r="H78" s="8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5"/>
      <c r="H79" s="8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5"/>
      <c r="H80" s="8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5"/>
      <c r="H81" s="8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5"/>
      <c r="H82" s="8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5"/>
      <c r="H83" s="8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5"/>
      <c r="H84" s="8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5"/>
      <c r="H85" s="8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5"/>
      <c r="H86" s="8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5"/>
      <c r="H87" s="8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5"/>
      <c r="H88" s="8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5"/>
      <c r="H89" s="8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5"/>
      <c r="H90" s="8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5"/>
      <c r="H91" s="8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5"/>
      <c r="H92" s="8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5"/>
      <c r="H93" s="8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5"/>
      <c r="H94" s="8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5"/>
      <c r="H95" s="8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5"/>
      <c r="H96" s="8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5"/>
      <c r="H97" s="85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5"/>
      <c r="H98" s="85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FaRMwkuqNeciuOBH8GCLQu84P3dm9zHprSpoa87Tl9PfgNt07HU0eNArfjEVVP/50Ud4RVpvIO7Vnu1k+6+1Sw==" saltValue="2JNcNBbZPnSzdSIVMJzrNw==" spinCount="100000" sheet="1" objects="1" scenarios="1"/>
  <mergeCells count="14">
    <mergeCell ref="V7:V9"/>
    <mergeCell ref="U7:U9"/>
    <mergeCell ref="B1:D1"/>
    <mergeCell ref="G5:H5"/>
    <mergeCell ref="I7:I9"/>
    <mergeCell ref="J7:J9"/>
    <mergeCell ref="M7:M9"/>
    <mergeCell ref="N7:N9"/>
    <mergeCell ref="O7:O9"/>
    <mergeCell ref="B13:G13"/>
    <mergeCell ref="R12:T12"/>
    <mergeCell ref="R11:T11"/>
    <mergeCell ref="B11:G11"/>
    <mergeCell ref="B12:H12"/>
  </mergeCells>
  <conditionalFormatting sqref="D7:D9 B7:B9">
    <cfRule type="containsBlanks" dxfId="7" priority="60">
      <formula>LEN(TRIM(B7))=0</formula>
    </cfRule>
  </conditionalFormatting>
  <conditionalFormatting sqref="B7:B9">
    <cfRule type="cellIs" dxfId="6" priority="57" operator="greaterThanOrEqual">
      <formula>1</formula>
    </cfRule>
  </conditionalFormatting>
  <conditionalFormatting sqref="T7:T9">
    <cfRule type="cellIs" dxfId="5" priority="44" operator="equal">
      <formula>"VYHOVUJE"</formula>
    </cfRule>
  </conditionalFormatting>
  <conditionalFormatting sqref="T7:T9">
    <cfRule type="cellIs" dxfId="4" priority="43" operator="equal">
      <formula>"NEVYHOVUJE"</formula>
    </cfRule>
  </conditionalFormatting>
  <conditionalFormatting sqref="G7:H9 R7:R9">
    <cfRule type="containsBlanks" dxfId="3" priority="37">
      <formula>LEN(TRIM(G7))=0</formula>
    </cfRule>
  </conditionalFormatting>
  <conditionalFormatting sqref="G7:H9 R7:R9">
    <cfRule type="notContainsBlanks" dxfId="2" priority="35">
      <formula>LEN(TRIM(G7))&gt;0</formula>
    </cfRule>
  </conditionalFormatting>
  <conditionalFormatting sqref="G7:H9 R7:R9">
    <cfRule type="notContainsBlanks" dxfId="1" priority="34">
      <formula>LEN(TRIM(G7))&gt;0</formula>
    </cfRule>
  </conditionalFormatting>
  <conditionalFormatting sqref="G7:H9">
    <cfRule type="notContainsBlanks" dxfId="0" priority="33">
      <formula>LEN(TRIM(G7))&gt;0</formula>
    </cfRule>
  </conditionalFormatting>
  <dataValidations count="2">
    <dataValidation type="list" showInputMessage="1" showErrorMessage="1" sqref="E7:E9" xr:uid="{8C26EAE3-16EE-4825-9C10-C919BCF6B1BA}">
      <formula1>"ks,bal,sada,m,"</formula1>
    </dataValidation>
    <dataValidation type="list" allowBlank="1" showInputMessage="1" showErrorMessage="1" sqref="J7" xr:uid="{C2E11290-A26B-4B12-9678-6C2CC31A5AC2}">
      <formula1>"ANO,NE"</formula1>
    </dataValidation>
  </dataValidations>
  <pageMargins left="0.18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2022-06-10T10:40:03Z</cp:lastPrinted>
  <dcterms:created xsi:type="dcterms:W3CDTF">2014-03-05T12:43:32Z</dcterms:created>
  <dcterms:modified xsi:type="dcterms:W3CDTF">2022-06-10T11:01:26Z</dcterms:modified>
</cp:coreProperties>
</file>